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l\Documents\SYLF SÄ\Årsmöte 2024\"/>
    </mc:Choice>
  </mc:AlternateContent>
  <xr:revisionPtr revIDLastSave="0" documentId="13_ncr:1_{32EB3146-78DB-4A33-9894-31DC2C240230}" xr6:coauthVersionLast="47" xr6:coauthVersionMax="47" xr10:uidLastSave="{00000000-0000-0000-0000-000000000000}"/>
  <bookViews>
    <workbookView xWindow="-110" yWindow="-110" windowWidth="19420" windowHeight="10420" activeTab="1" xr2:uid="{2EA6336F-2B09-4B37-81E2-472DE6541458}"/>
  </bookViews>
  <sheets>
    <sheet name="Blad1" sheetId="4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32" i="2" s="1"/>
  <c r="E47" i="4"/>
  <c r="E41" i="4"/>
  <c r="E33" i="4"/>
  <c r="G31" i="4"/>
  <c r="I12" i="4"/>
  <c r="I10" i="4"/>
  <c r="I9" i="4"/>
  <c r="I8" i="4"/>
  <c r="G12" i="4"/>
  <c r="E31" i="4"/>
  <c r="E12" i="4"/>
  <c r="I31" i="4" l="1"/>
  <c r="G33" i="4"/>
  <c r="I33" i="4" s="1"/>
  <c r="E49" i="4"/>
</calcChain>
</file>

<file path=xl/sharedStrings.xml><?xml version="1.0" encoding="utf-8"?>
<sst xmlns="http://schemas.openxmlformats.org/spreadsheetml/2006/main" count="78" uniqueCount="52">
  <si>
    <t>Intäkter</t>
  </si>
  <si>
    <t>Budget</t>
  </si>
  <si>
    <t>Resultat</t>
  </si>
  <si>
    <t>Diff mot budget</t>
  </si>
  <si>
    <t>Referensnummer</t>
  </si>
  <si>
    <t>Medlemintäkter</t>
  </si>
  <si>
    <t>Ränteintäkter</t>
  </si>
  <si>
    <t>Övrigt</t>
  </si>
  <si>
    <t>Totalt</t>
  </si>
  <si>
    <t>Utgifter</t>
  </si>
  <si>
    <t>Mötesmat</t>
  </si>
  <si>
    <t>Styrelsemiddagar</t>
  </si>
  <si>
    <t>VG-gemensamma möten</t>
  </si>
  <si>
    <t>SYLF Fullmäktigemöte</t>
  </si>
  <si>
    <t>SYLF Representatskapet</t>
  </si>
  <si>
    <t>Transport</t>
  </si>
  <si>
    <t>Medlemsaktiviteter</t>
  </si>
  <si>
    <t>Rektrytering/Introduktion</t>
  </si>
  <si>
    <t>Namnskyltar AT-läkare</t>
  </si>
  <si>
    <t>Årsmöte</t>
  </si>
  <si>
    <t>Bankavgifter</t>
  </si>
  <si>
    <t>Kontobalanser</t>
  </si>
  <si>
    <t>Företagskontot</t>
  </si>
  <si>
    <t>Differens</t>
  </si>
  <si>
    <t>Sjuhäradskontot</t>
  </si>
  <si>
    <t>Summa differens</t>
  </si>
  <si>
    <t>VG-gemensamma möten, VGAS</t>
  </si>
  <si>
    <t>Transport (OBS ej till FUM)</t>
  </si>
  <si>
    <t>Resultaträkning SYLF SÄS 2023</t>
  </si>
  <si>
    <t>Aktiviteter utförda under 2023 men betalda innan 4 januari 2024 är medräknade i resultatet</t>
  </si>
  <si>
    <t>Kontobalans 2024-01-03</t>
  </si>
  <si>
    <t>Kontobalans 2023-01-01</t>
  </si>
  <si>
    <t>Kontobalans 2023-12-31</t>
  </si>
  <si>
    <t>D, E, F, G</t>
  </si>
  <si>
    <t>A, B, C</t>
  </si>
  <si>
    <t>H</t>
  </si>
  <si>
    <t>3, 10, 16</t>
  </si>
  <si>
    <t>13, 17a, 19, 20, 21, 22, 24a</t>
  </si>
  <si>
    <t>2a, 4, 6, 8, 9, 11, 12, 15, 17b, 23, 24b, 25</t>
  </si>
  <si>
    <t>5, 7</t>
  </si>
  <si>
    <t>2b</t>
  </si>
  <si>
    <t>Budget SYLF SÄS 2024</t>
  </si>
  <si>
    <t>mer 200</t>
  </si>
  <si>
    <t>mer 1500</t>
  </si>
  <si>
    <t>Antal medlemmar i SYLF SÄ 2023-12-31</t>
  </si>
  <si>
    <t>1000 mindre</t>
  </si>
  <si>
    <t>Kontobalans 2023-01-05</t>
  </si>
  <si>
    <t>faktisk förlust</t>
  </si>
  <si>
    <t xml:space="preserve">I början av räkenskapsåret betalde de andra VGAS föreningarna sin del av summan på 1277 kr för mötesmaten vid VGAS mötet i 28 mars 2022 enligt solidarisk betalning, som därför är medräknade i årets reslutaträkning </t>
  </si>
  <si>
    <t>Antal medlemmar i SYLF SÄ 2022-12-31</t>
  </si>
  <si>
    <t xml:space="preserve">planerade förlust </t>
  </si>
  <si>
    <t>undviken förlust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</si>
</sst>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9"/>
      <color theme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</cellXfs>
  <cellStyles count="2">
    <cellStyle name="Normal" xfId="0" builtinId="0"/>
    <cellStyle name="Normal 2" xfId="1" xr:uid="{A1EF9623-262C-4F2D-9A8F-745B9B96C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323D-0B2F-4BBD-932C-3D262335C2EB}">
  <dimension ref="C3:K52"/>
  <sheetViews>
    <sheetView workbookViewId="0">
      <selection activeCell="I35" sqref="I35"/>
    </sheetView>
  </sheetViews>
  <sheetFormatPr defaultRowHeight="14.5" x14ac:dyDescent="0.35"/>
  <sheetData>
    <row r="3" spans="3:11" x14ac:dyDescent="0.35">
      <c r="C3" s="1" t="s">
        <v>28</v>
      </c>
    </row>
    <row r="6" spans="3:11" x14ac:dyDescent="0.35">
      <c r="C6" s="1" t="s">
        <v>0</v>
      </c>
      <c r="D6" s="1"/>
      <c r="E6" s="1" t="s">
        <v>1</v>
      </c>
      <c r="F6" s="1"/>
      <c r="G6" s="1" t="s">
        <v>2</v>
      </c>
      <c r="H6" s="1"/>
      <c r="I6" s="1" t="s">
        <v>3</v>
      </c>
      <c r="J6" s="1"/>
      <c r="K6" s="1" t="s">
        <v>4</v>
      </c>
    </row>
    <row r="8" spans="3:11" x14ac:dyDescent="0.35">
      <c r="C8" t="s">
        <v>5</v>
      </c>
      <c r="E8">
        <v>35500</v>
      </c>
      <c r="G8">
        <v>31674.5</v>
      </c>
      <c r="I8">
        <f>G8-E8</f>
        <v>-3825.5</v>
      </c>
      <c r="K8" t="s">
        <v>33</v>
      </c>
    </row>
    <row r="9" spans="3:11" x14ac:dyDescent="0.35">
      <c r="C9" t="s">
        <v>6</v>
      </c>
      <c r="E9">
        <v>300</v>
      </c>
      <c r="G9">
        <v>2129.7399999999998</v>
      </c>
      <c r="I9">
        <f>G9-E9</f>
        <v>1829.7399999999998</v>
      </c>
      <c r="K9" t="s">
        <v>35</v>
      </c>
    </row>
    <row r="10" spans="3:11" x14ac:dyDescent="0.35">
      <c r="C10" t="s">
        <v>7</v>
      </c>
      <c r="E10">
        <v>0</v>
      </c>
      <c r="G10">
        <v>745</v>
      </c>
      <c r="I10">
        <f>G10-E10</f>
        <v>745</v>
      </c>
      <c r="K10" t="s">
        <v>34</v>
      </c>
    </row>
    <row r="12" spans="3:11" x14ac:dyDescent="0.35">
      <c r="C12" t="s">
        <v>8</v>
      </c>
      <c r="E12">
        <f>E8+E9+E10</f>
        <v>35800</v>
      </c>
      <c r="G12">
        <f>G8+G9+G10</f>
        <v>34549.24</v>
      </c>
      <c r="I12">
        <f>I8+I9+I10</f>
        <v>-1250.7600000000002</v>
      </c>
    </row>
    <row r="16" spans="3:11" x14ac:dyDescent="0.35">
      <c r="C16" s="1" t="s">
        <v>9</v>
      </c>
      <c r="D16" s="1"/>
      <c r="E16" s="1" t="s">
        <v>1</v>
      </c>
      <c r="F16" s="1"/>
      <c r="G16" s="1" t="s">
        <v>2</v>
      </c>
      <c r="H16" s="1"/>
      <c r="I16" s="1" t="s">
        <v>3</v>
      </c>
      <c r="J16" s="1"/>
      <c r="K16" s="1" t="s">
        <v>4</v>
      </c>
    </row>
    <row r="18" spans="3:11" x14ac:dyDescent="0.35">
      <c r="C18" t="s">
        <v>10</v>
      </c>
      <c r="E18">
        <v>7000</v>
      </c>
      <c r="G18">
        <v>6123</v>
      </c>
      <c r="I18">
        <v>-877</v>
      </c>
      <c r="K18" t="s">
        <v>38</v>
      </c>
    </row>
    <row r="19" spans="3:11" x14ac:dyDescent="0.35">
      <c r="C19" t="s">
        <v>11</v>
      </c>
      <c r="E19">
        <v>5000</v>
      </c>
      <c r="G19">
        <v>1629.6</v>
      </c>
      <c r="I19">
        <v>-3370.4</v>
      </c>
      <c r="K19" t="s">
        <v>39</v>
      </c>
    </row>
    <row r="20" spans="3:11" x14ac:dyDescent="0.35">
      <c r="C20" t="s">
        <v>12</v>
      </c>
      <c r="E20">
        <v>6000</v>
      </c>
      <c r="G20">
        <v>4064</v>
      </c>
      <c r="I20">
        <v>-1936</v>
      </c>
      <c r="K20">
        <v>14</v>
      </c>
    </row>
    <row r="21" spans="3:11" x14ac:dyDescent="0.35">
      <c r="C21" t="s">
        <v>13</v>
      </c>
      <c r="E21">
        <v>5000</v>
      </c>
      <c r="G21">
        <v>6542</v>
      </c>
      <c r="I21">
        <v>1542</v>
      </c>
      <c r="K21">
        <v>18</v>
      </c>
    </row>
    <row r="22" spans="3:11" x14ac:dyDescent="0.35">
      <c r="C22" t="s">
        <v>14</v>
      </c>
      <c r="E22">
        <v>4000</v>
      </c>
      <c r="G22">
        <v>0</v>
      </c>
      <c r="I22">
        <v>-4000</v>
      </c>
    </row>
    <row r="23" spans="3:11" x14ac:dyDescent="0.35">
      <c r="C23" t="s">
        <v>27</v>
      </c>
      <c r="E23">
        <v>1000</v>
      </c>
      <c r="G23">
        <v>0</v>
      </c>
      <c r="I23">
        <v>-1000</v>
      </c>
    </row>
    <row r="24" spans="3:11" x14ac:dyDescent="0.35">
      <c r="C24" t="s">
        <v>16</v>
      </c>
      <c r="E24">
        <v>10000</v>
      </c>
      <c r="G24">
        <v>10684.96</v>
      </c>
      <c r="I24">
        <v>684.95999999999913</v>
      </c>
      <c r="K24" t="s">
        <v>37</v>
      </c>
    </row>
    <row r="25" spans="3:11" x14ac:dyDescent="0.35">
      <c r="C25" t="s">
        <v>17</v>
      </c>
      <c r="E25">
        <v>8000</v>
      </c>
      <c r="G25">
        <v>4705</v>
      </c>
      <c r="I25">
        <v>-3295</v>
      </c>
      <c r="K25" t="s">
        <v>36</v>
      </c>
    </row>
    <row r="26" spans="3:11" x14ac:dyDescent="0.35">
      <c r="C26" t="s">
        <v>18</v>
      </c>
      <c r="E26">
        <v>0</v>
      </c>
      <c r="G26">
        <v>0</v>
      </c>
      <c r="I26">
        <v>0</v>
      </c>
    </row>
    <row r="27" spans="3:11" x14ac:dyDescent="0.35">
      <c r="C27" t="s">
        <v>19</v>
      </c>
      <c r="E27">
        <v>1500</v>
      </c>
      <c r="G27">
        <v>1380</v>
      </c>
      <c r="I27">
        <v>-120</v>
      </c>
      <c r="K27" t="s">
        <v>40</v>
      </c>
    </row>
    <row r="28" spans="3:11" x14ac:dyDescent="0.35">
      <c r="C28" t="s">
        <v>20</v>
      </c>
      <c r="E28">
        <v>1000</v>
      </c>
      <c r="G28">
        <v>990</v>
      </c>
      <c r="I28">
        <v>-10</v>
      </c>
      <c r="K28">
        <v>1</v>
      </c>
    </row>
    <row r="29" spans="3:11" x14ac:dyDescent="0.35">
      <c r="C29" t="s">
        <v>7</v>
      </c>
      <c r="I29">
        <v>0</v>
      </c>
    </row>
    <row r="31" spans="3:11" x14ac:dyDescent="0.35">
      <c r="C31" t="s">
        <v>8</v>
      </c>
      <c r="E31">
        <f>SUM(E18:E28)</f>
        <v>48500</v>
      </c>
      <c r="G31">
        <f>SUM(G18:G28)</f>
        <v>36118.559999999998</v>
      </c>
      <c r="I31">
        <f>SUM(I18:I29)</f>
        <v>-12381.44</v>
      </c>
    </row>
    <row r="33" spans="3:9" x14ac:dyDescent="0.35">
      <c r="C33" t="s">
        <v>2</v>
      </c>
      <c r="E33">
        <f>E12-E31</f>
        <v>-12700</v>
      </c>
      <c r="G33">
        <f>G12-G31</f>
        <v>-1569.3199999999997</v>
      </c>
      <c r="I33">
        <f>E33-G33</f>
        <v>-11130.68</v>
      </c>
    </row>
    <row r="34" spans="3:9" x14ac:dyDescent="0.35">
      <c r="E34" s="3" t="s">
        <v>50</v>
      </c>
      <c r="F34" s="3"/>
      <c r="G34" s="3" t="s">
        <v>47</v>
      </c>
      <c r="I34" s="3" t="s">
        <v>51</v>
      </c>
    </row>
    <row r="35" spans="3:9" x14ac:dyDescent="0.35">
      <c r="C35" s="1" t="s">
        <v>21</v>
      </c>
    </row>
    <row r="37" spans="3:9" x14ac:dyDescent="0.35">
      <c r="C37" t="s">
        <v>22</v>
      </c>
    </row>
    <row r="38" spans="3:9" x14ac:dyDescent="0.35">
      <c r="C38" t="s">
        <v>46</v>
      </c>
      <c r="E38">
        <v>141322.70000000001</v>
      </c>
    </row>
    <row r="39" spans="3:9" x14ac:dyDescent="0.35">
      <c r="C39" t="s">
        <v>30</v>
      </c>
      <c r="E39">
        <v>137623.64000000001</v>
      </c>
    </row>
    <row r="41" spans="3:9" x14ac:dyDescent="0.35">
      <c r="C41" t="s">
        <v>23</v>
      </c>
      <c r="E41">
        <f>E39-E38</f>
        <v>-3699.0599999999977</v>
      </c>
    </row>
    <row r="43" spans="3:9" x14ac:dyDescent="0.35">
      <c r="C43" t="s">
        <v>24</v>
      </c>
    </row>
    <row r="44" spans="3:9" x14ac:dyDescent="0.35">
      <c r="C44" t="s">
        <v>31</v>
      </c>
      <c r="E44">
        <v>102158.86</v>
      </c>
    </row>
    <row r="45" spans="3:9" x14ac:dyDescent="0.35">
      <c r="C45" t="s">
        <v>32</v>
      </c>
      <c r="E45">
        <v>104288.6</v>
      </c>
    </row>
    <row r="47" spans="3:9" x14ac:dyDescent="0.35">
      <c r="C47" t="s">
        <v>23</v>
      </c>
      <c r="E47">
        <f>E45-E44</f>
        <v>2129.7400000000052</v>
      </c>
    </row>
    <row r="49" spans="3:5" x14ac:dyDescent="0.35">
      <c r="C49" t="s">
        <v>25</v>
      </c>
      <c r="E49">
        <f>E41+E47</f>
        <v>-1569.3199999999924</v>
      </c>
    </row>
    <row r="51" spans="3:5" x14ac:dyDescent="0.35">
      <c r="C51" t="s">
        <v>29</v>
      </c>
    </row>
    <row r="52" spans="3:5" x14ac:dyDescent="0.35">
      <c r="C52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240E-0589-48DC-B00E-32C346F853E2}">
  <dimension ref="B4:E32"/>
  <sheetViews>
    <sheetView tabSelected="1" workbookViewId="0">
      <selection activeCell="J29" sqref="J29"/>
    </sheetView>
  </sheetViews>
  <sheetFormatPr defaultRowHeight="14.5" x14ac:dyDescent="0.35"/>
  <sheetData>
    <row r="4" spans="2:5" x14ac:dyDescent="0.35">
      <c r="B4" t="s">
        <v>41</v>
      </c>
    </row>
    <row r="6" spans="2:5" x14ac:dyDescent="0.35">
      <c r="B6" t="s">
        <v>0</v>
      </c>
    </row>
    <row r="8" spans="2:5" x14ac:dyDescent="0.35">
      <c r="B8" t="s">
        <v>5</v>
      </c>
      <c r="C8">
        <v>35500</v>
      </c>
    </row>
    <row r="9" spans="2:5" x14ac:dyDescent="0.35">
      <c r="B9" t="s">
        <v>6</v>
      </c>
      <c r="C9">
        <v>500</v>
      </c>
      <c r="E9" s="3" t="s">
        <v>42</v>
      </c>
    </row>
    <row r="10" spans="2:5" x14ac:dyDescent="0.35">
      <c r="B10" t="s">
        <v>7</v>
      </c>
      <c r="C10">
        <v>0</v>
      </c>
      <c r="E10" s="3"/>
    </row>
    <row r="11" spans="2:5" x14ac:dyDescent="0.35">
      <c r="E11" s="3"/>
    </row>
    <row r="12" spans="2:5" x14ac:dyDescent="0.35">
      <c r="B12" t="s">
        <v>8</v>
      </c>
      <c r="C12">
        <v>36000</v>
      </c>
      <c r="E12" s="3"/>
    </row>
    <row r="13" spans="2:5" x14ac:dyDescent="0.35">
      <c r="E13" s="3"/>
    </row>
    <row r="14" spans="2:5" x14ac:dyDescent="0.35">
      <c r="E14" s="3"/>
    </row>
    <row r="15" spans="2:5" x14ac:dyDescent="0.35">
      <c r="E15" s="3"/>
    </row>
    <row r="16" spans="2:5" x14ac:dyDescent="0.35">
      <c r="B16" t="s">
        <v>9</v>
      </c>
      <c r="E16" s="3"/>
    </row>
    <row r="17" spans="2:5" x14ac:dyDescent="0.35">
      <c r="E17" s="3"/>
    </row>
    <row r="18" spans="2:5" x14ac:dyDescent="0.35">
      <c r="B18" t="s">
        <v>10</v>
      </c>
      <c r="C18">
        <v>7000</v>
      </c>
      <c r="E18" s="3"/>
    </row>
    <row r="19" spans="2:5" x14ac:dyDescent="0.35">
      <c r="B19" t="s">
        <v>11</v>
      </c>
      <c r="C19">
        <v>4000</v>
      </c>
      <c r="E19" s="3" t="s">
        <v>45</v>
      </c>
    </row>
    <row r="20" spans="2:5" x14ac:dyDescent="0.35">
      <c r="B20" t="s">
        <v>26</v>
      </c>
      <c r="C20">
        <v>6000</v>
      </c>
      <c r="E20" s="3"/>
    </row>
    <row r="21" spans="2:5" x14ac:dyDescent="0.35">
      <c r="B21" t="s">
        <v>13</v>
      </c>
      <c r="C21">
        <v>6500</v>
      </c>
      <c r="E21" s="3" t="s">
        <v>43</v>
      </c>
    </row>
    <row r="22" spans="2:5" x14ac:dyDescent="0.35">
      <c r="B22" t="s">
        <v>14</v>
      </c>
      <c r="C22">
        <v>4000</v>
      </c>
      <c r="E22" s="3"/>
    </row>
    <row r="23" spans="2:5" x14ac:dyDescent="0.35">
      <c r="B23" t="s">
        <v>15</v>
      </c>
      <c r="C23">
        <v>1000</v>
      </c>
      <c r="E23" s="3"/>
    </row>
    <row r="24" spans="2:5" x14ac:dyDescent="0.35">
      <c r="B24" t="s">
        <v>16</v>
      </c>
      <c r="C24">
        <v>10000</v>
      </c>
      <c r="E24" s="3"/>
    </row>
    <row r="25" spans="2:5" x14ac:dyDescent="0.35">
      <c r="B25" t="s">
        <v>17</v>
      </c>
      <c r="C25">
        <v>7000</v>
      </c>
      <c r="E25" s="3" t="s">
        <v>45</v>
      </c>
    </row>
    <row r="26" spans="2:5" x14ac:dyDescent="0.35">
      <c r="B26" t="s">
        <v>19</v>
      </c>
      <c r="C26">
        <v>1500</v>
      </c>
      <c r="E26" s="3"/>
    </row>
    <row r="27" spans="2:5" x14ac:dyDescent="0.35">
      <c r="B27" t="s">
        <v>20</v>
      </c>
      <c r="C27">
        <v>1000</v>
      </c>
      <c r="E27" s="3"/>
    </row>
    <row r="28" spans="2:5" x14ac:dyDescent="0.35">
      <c r="B28" t="s">
        <v>7</v>
      </c>
      <c r="E28" s="3"/>
    </row>
    <row r="29" spans="2:5" x14ac:dyDescent="0.35">
      <c r="E29" s="3"/>
    </row>
    <row r="30" spans="2:5" x14ac:dyDescent="0.35">
      <c r="B30" t="s">
        <v>8</v>
      </c>
      <c r="C30">
        <f>SUM(C18:C27)</f>
        <v>48000</v>
      </c>
      <c r="E30" s="3"/>
    </row>
    <row r="31" spans="2:5" x14ac:dyDescent="0.35">
      <c r="E31" s="3"/>
    </row>
    <row r="32" spans="2:5" x14ac:dyDescent="0.35">
      <c r="B32" t="s">
        <v>2</v>
      </c>
      <c r="C32">
        <f>C12-C30</f>
        <v>-12000</v>
      </c>
      <c r="E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CAD8-7A7A-4A6F-B668-14CB77C5DE6F}">
  <dimension ref="B2:H4"/>
  <sheetViews>
    <sheetView workbookViewId="0">
      <selection activeCell="H4" sqref="H4"/>
    </sheetView>
  </sheetViews>
  <sheetFormatPr defaultRowHeight="14.5" x14ac:dyDescent="0.35"/>
  <cols>
    <col min="8" max="8" width="10.36328125" bestFit="1" customWidth="1"/>
  </cols>
  <sheetData>
    <row r="2" spans="2:8" x14ac:dyDescent="0.35">
      <c r="B2" t="s">
        <v>49</v>
      </c>
      <c r="F2">
        <v>245</v>
      </c>
      <c r="H2" s="2"/>
    </row>
    <row r="4" spans="2:8" x14ac:dyDescent="0.35">
      <c r="B4" t="s">
        <v>44</v>
      </c>
      <c r="F4">
        <v>252</v>
      </c>
      <c r="H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Mybeck</dc:creator>
  <cp:lastModifiedBy>Elin Ekdahl</cp:lastModifiedBy>
  <dcterms:created xsi:type="dcterms:W3CDTF">2023-01-08T11:46:10Z</dcterms:created>
  <dcterms:modified xsi:type="dcterms:W3CDTF">2024-05-13T18:29:31Z</dcterms:modified>
</cp:coreProperties>
</file>